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1_AFFAIRES\5400_ONACVG_Nécropole ALTKIRCH\10_5400_DCE\5400_RENDU\"/>
    </mc:Choice>
  </mc:AlternateContent>
  <xr:revisionPtr revIDLastSave="0" documentId="13_ncr:1_{71A115C8-D809-47B4-9C45-5AFDF7F86566}" xr6:coauthVersionLast="47" xr6:coauthVersionMax="47" xr10:uidLastSave="{00000000-0000-0000-0000-000000000000}"/>
  <bookViews>
    <workbookView xWindow="-120" yWindow="-120" windowWidth="29040" windowHeight="15840" xr2:uid="{C92797C0-9AE5-4E3F-AF78-FA86DEF6F514}"/>
  </bookViews>
  <sheets>
    <sheet name="02_META_DPGF" sheetId="4" r:id="rId1"/>
  </sheets>
  <definedNames>
    <definedName name="_xlnm.Print_Area" localSheetId="0">'02_META_DPGF'!$A$2:$F$103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2" i="4" l="1"/>
  <c r="D88" i="4"/>
  <c r="D90" i="4" s="1"/>
  <c r="F90" i="4" s="1"/>
  <c r="F83" i="4"/>
  <c r="D81" i="4"/>
  <c r="F79" i="4"/>
  <c r="F70" i="4"/>
  <c r="F68" i="4"/>
  <c r="F66" i="4"/>
  <c r="F62" i="4"/>
  <c r="F49" i="4"/>
  <c r="F64" i="4"/>
  <c r="F44" i="4"/>
  <c r="F60" i="4"/>
  <c r="F39" i="4"/>
  <c r="F37" i="4"/>
  <c r="F35" i="4"/>
  <c r="F33" i="4"/>
  <c r="F31" i="4"/>
  <c r="D28" i="4"/>
  <c r="F26" i="4"/>
  <c r="F74" i="4" l="1"/>
  <c r="F81" i="4"/>
  <c r="F93" i="4" s="1"/>
  <c r="F42" i="4"/>
  <c r="F46" i="4"/>
  <c r="F88" i="4"/>
  <c r="F28" i="4"/>
  <c r="F92" i="4" l="1"/>
  <c r="F56" i="4"/>
  <c r="F95" i="4" l="1"/>
  <c r="F96" i="4"/>
</calcChain>
</file>

<file path=xl/sharedStrings.xml><?xml version="1.0" encoding="utf-8"?>
<sst xmlns="http://schemas.openxmlformats.org/spreadsheetml/2006/main" count="122" uniqueCount="84">
  <si>
    <t>Aff :</t>
  </si>
  <si>
    <t>Lot :</t>
  </si>
  <si>
    <t>Pos</t>
  </si>
  <si>
    <t>Désignation</t>
  </si>
  <si>
    <t>U.</t>
  </si>
  <si>
    <t>Quantité</t>
  </si>
  <si>
    <t>Prix Unitaire</t>
  </si>
  <si>
    <t>Prix Total</t>
  </si>
  <si>
    <t>ETUDES PREALABLES</t>
  </si>
  <si>
    <t>TRAVAUX</t>
  </si>
  <si>
    <t>ml</t>
  </si>
  <si>
    <t>u</t>
  </si>
  <si>
    <t>ens</t>
  </si>
  <si>
    <t>fft</t>
  </si>
  <si>
    <t>PM</t>
  </si>
  <si>
    <t>5400 - ONaCVG - NECROPOLE NATIONALE D'ALTKIRCH</t>
  </si>
  <si>
    <t>MSA ARCHITECTES</t>
  </si>
  <si>
    <t>Sans objet</t>
  </si>
  <si>
    <t>Nouvelle main courante (droite et gauche)</t>
  </si>
  <si>
    <t>Terrasse panoramique / belvédère</t>
  </si>
  <si>
    <t>PM &gt; lot GO</t>
  </si>
  <si>
    <t>TOTAL</t>
  </si>
  <si>
    <t>Bande d'éveil à la vigilance</t>
  </si>
  <si>
    <t>PRO</t>
  </si>
  <si>
    <t>Dépose main courante escalier d'accès</t>
  </si>
  <si>
    <t>Restauration du portail, vantaux et charnières</t>
  </si>
  <si>
    <t>Dépose avec soin des 2 vantaux de portail pour restauration</t>
  </si>
  <si>
    <t>Boîte du Registre</t>
  </si>
  <si>
    <t>Accès de service / accès PMR</t>
  </si>
  <si>
    <t>Repose du portail</t>
  </si>
  <si>
    <t>Portail</t>
  </si>
  <si>
    <t>Escalier</t>
  </si>
  <si>
    <t>Panneaux d'information</t>
  </si>
  <si>
    <t>Pictogramme de signalisation PMR</t>
  </si>
  <si>
    <t>Pilastres</t>
  </si>
  <si>
    <t>Lettrages "1914" / "1918"</t>
  </si>
  <si>
    <t>Lettrages "CIMETIERE DE ALTKIRCH"</t>
  </si>
  <si>
    <t>Dépose / repose d'un glaive pour moulage</t>
  </si>
  <si>
    <t>Création de 2 glaives</t>
  </si>
  <si>
    <t>Dépose / Repose de la plaque "Nécropole Nationale - Cimetière de Altkirch"</t>
  </si>
  <si>
    <t>Garde-corps</t>
  </si>
  <si>
    <t>Escalier / entrée principale non PMR</t>
  </si>
  <si>
    <t>PM &gt; ONaCVG</t>
  </si>
  <si>
    <r>
      <rPr>
        <b/>
        <i/>
        <sz val="11"/>
        <color theme="0" tint="-0.499984740745262"/>
        <rFont val="Calibri"/>
        <family val="2"/>
      </rPr>
      <t xml:space="preserve">PM lot GO &gt; </t>
    </r>
    <r>
      <rPr>
        <i/>
        <sz val="11"/>
        <color theme="0" tint="-0.499984740745262"/>
        <rFont val="Calibri"/>
        <family val="2"/>
      </rPr>
      <t>Dépose garde-corps en barrières SNCF béton</t>
    </r>
  </si>
  <si>
    <r>
      <rPr>
        <b/>
        <i/>
        <sz val="11"/>
        <color theme="0" tint="-0.499984740745262"/>
        <rFont val="Calibri"/>
        <family val="2"/>
        <scheme val="minor"/>
      </rPr>
      <t xml:space="preserve">PM ONaCVG &gt; </t>
    </r>
    <r>
      <rPr>
        <i/>
        <sz val="11"/>
        <color theme="0" tint="-0.499984740745262"/>
        <rFont val="Calibri"/>
        <family val="2"/>
        <scheme val="minor"/>
      </rPr>
      <t>Dépose des 3 panneaux d'informations</t>
    </r>
  </si>
  <si>
    <r>
      <rPr>
        <b/>
        <i/>
        <sz val="11"/>
        <color theme="0" tint="-0.499984740745262"/>
        <rFont val="Calibri"/>
        <family val="2"/>
        <scheme val="minor"/>
      </rPr>
      <t xml:space="preserve">PM ONaCVG &gt; </t>
    </r>
    <r>
      <rPr>
        <i/>
        <sz val="11"/>
        <color theme="0" tint="-0.499984740745262"/>
        <rFont val="Calibri"/>
        <family val="2"/>
        <scheme val="minor"/>
      </rPr>
      <t>Repose d'un panneau et support</t>
    </r>
  </si>
  <si>
    <t>Escalier d'entrée</t>
  </si>
  <si>
    <t>INSTALLATIONS DE CHANTIER</t>
  </si>
  <si>
    <t>3,1,1</t>
  </si>
  <si>
    <t>3,1,2</t>
  </si>
  <si>
    <t>3,1,6</t>
  </si>
  <si>
    <t>3,1,7</t>
  </si>
  <si>
    <t>3,1,8</t>
  </si>
  <si>
    <t>3,1,9</t>
  </si>
  <si>
    <t>3,1,10</t>
  </si>
  <si>
    <t>3,1,11</t>
  </si>
  <si>
    <t>3,1,12</t>
  </si>
  <si>
    <t>3,1,13</t>
  </si>
  <si>
    <t>3,1,14</t>
  </si>
  <si>
    <t>3,2,1</t>
  </si>
  <si>
    <t>3,2,2</t>
  </si>
  <si>
    <t>3,2,3</t>
  </si>
  <si>
    <t>3,2,4</t>
  </si>
  <si>
    <t>3,3,1</t>
  </si>
  <si>
    <t>3,3,2</t>
  </si>
  <si>
    <t>3,3,3</t>
  </si>
  <si>
    <t>PM lot GO &gt; Installations de chantier comprenant :</t>
  </si>
  <si>
    <t>Base vie de chantier : Branchement électrique, Alimentation eau, Sanitaires de chantier (homme / femme), Bureau de chantier, Vestiaire (homme / femme) / réfectoire
Clôture de chantier
Location et entretien</t>
  </si>
  <si>
    <t>3,2,6</t>
  </si>
  <si>
    <t>3,2,7</t>
  </si>
  <si>
    <t>Marquage de délimitation de la place de stationnement PMR</t>
  </si>
  <si>
    <t>3,2,5</t>
  </si>
  <si>
    <t>3,3,4 a</t>
  </si>
  <si>
    <t>3,3,4 b</t>
  </si>
  <si>
    <t>LOT 02_METALLERIE / FONDERIE</t>
  </si>
  <si>
    <t>DPGF</t>
  </si>
  <si>
    <t>TOTAL "BASE"</t>
  </si>
  <si>
    <t>TOTAL "VARIANTE"</t>
  </si>
  <si>
    <t>Soit en toutes lettres "BASE" :</t>
  </si>
  <si>
    <t>Soit en toutes lettres "VARIANTE" :</t>
  </si>
  <si>
    <t>Travaux exonérés de TVA</t>
  </si>
  <si>
    <t>BASE : Nouveau garde-corps - "tube"</t>
  </si>
  <si>
    <t>VARIANTE : Nouveau garde-corps - "tôle"</t>
  </si>
  <si>
    <t>Bande de guidage PMR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</si>
</sst>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0"/>
    <numFmt numFmtId="165" formatCode="#,##0.00&quot; €&quot;;\-#,##0.00&quot; €&quot;"/>
    <numFmt numFmtId="166" formatCode="#,##0.00&quot; F&quot;"/>
    <numFmt numFmtId="167" formatCode="#,##0.00\ &quot;€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i/>
      <sz val="11"/>
      <color theme="0" tint="-0.499984740745262"/>
      <name val="Calibri"/>
      <family val="2"/>
      <scheme val="minor"/>
    </font>
    <font>
      <sz val="11"/>
      <color indexed="8"/>
      <name val="Calibri"/>
      <family val="2"/>
    </font>
    <font>
      <sz val="11"/>
      <color indexed="12"/>
      <name val="Calibri"/>
      <family val="2"/>
    </font>
    <font>
      <b/>
      <sz val="11"/>
      <color theme="1"/>
      <name val="Calibri"/>
      <family val="2"/>
    </font>
    <font>
      <i/>
      <sz val="11"/>
      <color theme="0" tint="-0.499984740745262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sz val="9"/>
      <color rgb="FF0070C0"/>
      <name val="Calibri"/>
      <family val="2"/>
    </font>
    <font>
      <b/>
      <sz val="11"/>
      <color rgb="FF0070C0"/>
      <name val="Calibri"/>
      <family val="2"/>
    </font>
    <font>
      <i/>
      <sz val="9"/>
      <color theme="0" tint="-0.499984740745262"/>
      <name val="Calibri"/>
      <family val="2"/>
    </font>
    <font>
      <i/>
      <sz val="11"/>
      <color theme="1"/>
      <name val="Calibri"/>
      <family val="2"/>
    </font>
    <font>
      <b/>
      <i/>
      <sz val="11"/>
      <color theme="0" tint="-0.499984740745262"/>
      <name val="Calibri"/>
      <family val="2"/>
    </font>
    <font>
      <b/>
      <i/>
      <sz val="11"/>
      <color theme="0" tint="-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26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indexed="26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63"/>
      </left>
      <right style="thin">
        <color indexed="64"/>
      </right>
      <top/>
      <bottom style="thin">
        <color indexed="63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Border="0" applyProtection="0"/>
    <xf numFmtId="44" fontId="1" fillId="0" borderId="0" applyFont="0" applyFill="0" applyBorder="0" applyAlignment="0" applyProtection="0"/>
  </cellStyleXfs>
  <cellXfs count="135">
    <xf numFmtId="0" fontId="0" fillId="0" borderId="0" xfId="0"/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165" fontId="4" fillId="0" borderId="0" xfId="1" applyNumberFormat="1" applyFont="1" applyFill="1" applyBorder="1" applyAlignment="1" applyProtection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1" xfId="0" applyFont="1" applyBorder="1" applyAlignment="1">
      <alignment horizontal="justify" vertical="center" wrapText="1"/>
    </xf>
    <xf numFmtId="14" fontId="4" fillId="0" borderId="0" xfId="1" applyNumberFormat="1" applyFont="1" applyFill="1" applyBorder="1" applyAlignment="1" applyProtection="1">
      <alignment horizontal="right" vertical="center"/>
    </xf>
    <xf numFmtId="166" fontId="5" fillId="3" borderId="4" xfId="0" applyNumberFormat="1" applyFont="1" applyFill="1" applyBorder="1" applyAlignment="1" applyProtection="1">
      <alignment horizontal="left" vertical="center"/>
      <protection locked="0"/>
    </xf>
    <xf numFmtId="166" fontId="5" fillId="3" borderId="3" xfId="0" applyNumberFormat="1" applyFont="1" applyFill="1" applyBorder="1" applyAlignment="1" applyProtection="1">
      <alignment horizontal="left" vertical="center"/>
      <protection locked="0"/>
    </xf>
    <xf numFmtId="165" fontId="5" fillId="3" borderId="5" xfId="1" applyNumberFormat="1" applyFont="1" applyFill="1" applyBorder="1" applyAlignment="1" applyProtection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left" vertical="center"/>
      <protection locked="0"/>
    </xf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165" fontId="9" fillId="0" borderId="0" xfId="1" applyNumberFormat="1" applyFont="1" applyFill="1" applyBorder="1" applyAlignment="1" applyProtection="1">
      <alignment horizontal="right" vertical="center"/>
    </xf>
    <xf numFmtId="164" fontId="10" fillId="0" borderId="0" xfId="0" applyNumberFormat="1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right" vertical="center"/>
      <protection locked="0"/>
    </xf>
    <xf numFmtId="165" fontId="9" fillId="0" borderId="0" xfId="1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justify" vertical="center" wrapText="1"/>
    </xf>
    <xf numFmtId="164" fontId="9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right" vertical="center"/>
    </xf>
    <xf numFmtId="165" fontId="9" fillId="0" borderId="9" xfId="1" applyNumberFormat="1" applyFont="1" applyFill="1" applyBorder="1" applyAlignment="1" applyProtection="1">
      <alignment horizontal="right" vertical="center"/>
    </xf>
    <xf numFmtId="165" fontId="9" fillId="0" borderId="9" xfId="1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right" vertical="center"/>
    </xf>
    <xf numFmtId="165" fontId="4" fillId="0" borderId="10" xfId="1" applyNumberFormat="1" applyFont="1" applyFill="1" applyBorder="1" applyAlignment="1" applyProtection="1">
      <alignment horizontal="right" vertical="center"/>
    </xf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justify" vertical="center" wrapText="1"/>
    </xf>
    <xf numFmtId="164" fontId="9" fillId="0" borderId="11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right" vertical="center"/>
    </xf>
    <xf numFmtId="165" fontId="9" fillId="0" borderId="11" xfId="1" applyNumberFormat="1" applyFont="1" applyFill="1" applyBorder="1" applyAlignment="1" applyProtection="1">
      <alignment horizontal="right" vertical="center"/>
    </xf>
    <xf numFmtId="165" fontId="9" fillId="0" borderId="11" xfId="1" applyNumberFormat="1" applyFont="1" applyFill="1" applyBorder="1" applyAlignment="1" applyProtection="1">
      <alignment horizontal="right" vertical="center"/>
      <protection locked="0"/>
    </xf>
    <xf numFmtId="0" fontId="5" fillId="0" borderId="1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65" fontId="9" fillId="0" borderId="13" xfId="1" applyNumberFormat="1" applyFont="1" applyFill="1" applyBorder="1" applyAlignment="1" applyProtection="1">
      <alignment horizontal="right" vertical="center"/>
      <protection locked="0"/>
    </xf>
    <xf numFmtId="0" fontId="9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167" fontId="3" fillId="0" borderId="11" xfId="0" applyNumberFormat="1" applyFont="1" applyBorder="1" applyAlignment="1">
      <alignment horizontal="right" vertical="center"/>
    </xf>
    <xf numFmtId="0" fontId="5" fillId="0" borderId="14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horizontal="justify" vertical="center" wrapText="1"/>
    </xf>
    <xf numFmtId="164" fontId="4" fillId="0" borderId="1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right" vertical="center"/>
    </xf>
    <xf numFmtId="165" fontId="4" fillId="0" borderId="15" xfId="1" applyNumberFormat="1" applyFont="1" applyFill="1" applyBorder="1" applyAlignment="1" applyProtection="1">
      <alignment horizontal="right" vertical="center"/>
    </xf>
    <xf numFmtId="0" fontId="4" fillId="0" borderId="12" xfId="0" applyFont="1" applyBorder="1" applyAlignment="1">
      <alignment horizontal="center" vertical="center"/>
    </xf>
    <xf numFmtId="165" fontId="4" fillId="0" borderId="16" xfId="1" applyNumberFormat="1" applyFont="1" applyFill="1" applyBorder="1" applyAlignment="1" applyProtection="1">
      <alignment horizontal="right" vertical="center"/>
      <protection locked="0"/>
    </xf>
    <xf numFmtId="0" fontId="8" fillId="0" borderId="12" xfId="0" applyFont="1" applyBorder="1" applyAlignment="1">
      <alignment horizontal="center" vertical="center"/>
    </xf>
    <xf numFmtId="165" fontId="4" fillId="0" borderId="18" xfId="1" applyNumberFormat="1" applyFont="1" applyFill="1" applyBorder="1" applyAlignment="1" applyProtection="1">
      <alignment horizontal="right" vertical="center"/>
    </xf>
    <xf numFmtId="0" fontId="14" fillId="0" borderId="0" xfId="0" applyFont="1" applyAlignment="1">
      <alignment vertical="center"/>
    </xf>
    <xf numFmtId="0" fontId="5" fillId="0" borderId="17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165" fontId="5" fillId="5" borderId="18" xfId="1" applyNumberFormat="1" applyFont="1" applyFill="1" applyBorder="1" applyAlignment="1" applyProtection="1">
      <alignment horizontal="right" vertical="center"/>
    </xf>
    <xf numFmtId="165" fontId="5" fillId="5" borderId="16" xfId="1" applyNumberFormat="1" applyFont="1" applyFill="1" applyBorder="1" applyAlignment="1" applyProtection="1">
      <alignment horizontal="right" vertical="center"/>
      <protection locked="0"/>
    </xf>
    <xf numFmtId="0" fontId="3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19" xfId="0" applyFont="1" applyBorder="1" applyAlignment="1">
      <alignment horizontal="right" vertical="center"/>
    </xf>
    <xf numFmtId="0" fontId="5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3" xfId="0" applyFont="1" applyBorder="1" applyAlignment="1">
      <alignment horizontal="right" vertical="center"/>
    </xf>
    <xf numFmtId="167" fontId="3" fillId="0" borderId="23" xfId="0" applyNumberFormat="1" applyFont="1" applyBorder="1" applyAlignment="1">
      <alignment horizontal="right" vertical="center"/>
    </xf>
    <xf numFmtId="0" fontId="16" fillId="0" borderId="23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right" vertical="center"/>
    </xf>
    <xf numFmtId="167" fontId="3" fillId="0" borderId="21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/>
    </xf>
    <xf numFmtId="0" fontId="17" fillId="0" borderId="21" xfId="0" applyFont="1" applyBorder="1" applyAlignment="1">
      <alignment vertical="center"/>
    </xf>
    <xf numFmtId="0" fontId="12" fillId="0" borderId="21" xfId="0" applyFont="1" applyBorder="1" applyAlignment="1">
      <alignment horizontal="center" vertical="center"/>
    </xf>
    <xf numFmtId="0" fontId="12" fillId="0" borderId="21" xfId="0" applyFont="1" applyBorder="1" applyAlignment="1">
      <alignment horizontal="right" vertical="center"/>
    </xf>
    <xf numFmtId="167" fontId="12" fillId="0" borderId="21" xfId="0" applyNumberFormat="1" applyFont="1" applyBorder="1" applyAlignment="1">
      <alignment horizontal="right" vertical="center"/>
    </xf>
    <xf numFmtId="0" fontId="18" fillId="0" borderId="23" xfId="0" applyFont="1" applyBorder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1" xfId="0" applyFont="1" applyBorder="1" applyAlignment="1">
      <alignment vertical="center"/>
    </xf>
    <xf numFmtId="0" fontId="19" fillId="0" borderId="11" xfId="0" applyFont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20" fillId="0" borderId="21" xfId="0" applyFont="1" applyBorder="1" applyAlignment="1">
      <alignment vertical="center"/>
    </xf>
    <xf numFmtId="0" fontId="12" fillId="0" borderId="19" xfId="0" applyFont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12" fillId="0" borderId="19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21" fillId="0" borderId="1" xfId="0" applyFont="1" applyBorder="1" applyAlignment="1">
      <alignment horizontal="justify" vertical="center" wrapText="1"/>
    </xf>
    <xf numFmtId="0" fontId="12" fillId="0" borderId="23" xfId="0" applyFont="1" applyBorder="1" applyAlignment="1">
      <alignment horizontal="center" vertical="center"/>
    </xf>
    <xf numFmtId="0" fontId="12" fillId="0" borderId="23" xfId="0" applyFont="1" applyBorder="1" applyAlignment="1">
      <alignment horizontal="right" vertical="center"/>
    </xf>
    <xf numFmtId="167" fontId="12" fillId="0" borderId="23" xfId="0" applyNumberFormat="1" applyFont="1" applyBorder="1" applyAlignment="1">
      <alignment horizontal="right" vertical="center"/>
    </xf>
    <xf numFmtId="0" fontId="12" fillId="0" borderId="0" xfId="0" applyFont="1" applyAlignment="1">
      <alignment vertical="center"/>
    </xf>
    <xf numFmtId="165" fontId="7" fillId="2" borderId="24" xfId="1" applyNumberFormat="1" applyFont="1" applyFill="1" applyBorder="1" applyAlignment="1" applyProtection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6" fillId="0" borderId="27" xfId="0" applyFont="1" applyBorder="1" applyAlignment="1">
      <alignment vertical="center" wrapText="1"/>
    </xf>
    <xf numFmtId="0" fontId="3" fillId="0" borderId="27" xfId="0" applyFont="1" applyBorder="1" applyAlignment="1">
      <alignment horizontal="right" vertical="center"/>
    </xf>
    <xf numFmtId="167" fontId="3" fillId="0" borderId="27" xfId="0" applyNumberFormat="1" applyFont="1" applyBorder="1" applyAlignment="1">
      <alignment horizontal="right" vertical="center"/>
    </xf>
    <xf numFmtId="167" fontId="3" fillId="0" borderId="28" xfId="0" applyNumberFormat="1" applyFont="1" applyBorder="1" applyAlignment="1">
      <alignment horizontal="right" vertical="center"/>
    </xf>
    <xf numFmtId="165" fontId="8" fillId="0" borderId="29" xfId="1" applyNumberFormat="1" applyFont="1" applyFill="1" applyBorder="1" applyAlignment="1" applyProtection="1">
      <alignment horizontal="right" vertical="center"/>
    </xf>
    <xf numFmtId="165" fontId="8" fillId="0" borderId="30" xfId="1" applyNumberFormat="1" applyFont="1" applyFill="1" applyBorder="1" applyAlignment="1" applyProtection="1">
      <alignment horizontal="right" vertical="center"/>
      <protection locked="0"/>
    </xf>
    <xf numFmtId="167" fontId="12" fillId="0" borderId="28" xfId="0" applyNumberFormat="1" applyFont="1" applyBorder="1" applyAlignment="1">
      <alignment horizontal="right" vertical="center"/>
    </xf>
    <xf numFmtId="167" fontId="19" fillId="0" borderId="28" xfId="0" applyNumberFormat="1" applyFont="1" applyBorder="1" applyAlignment="1">
      <alignment horizontal="right" vertical="center"/>
    </xf>
    <xf numFmtId="0" fontId="4" fillId="0" borderId="31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167" fontId="12" fillId="0" borderId="32" xfId="0" applyNumberFormat="1" applyFont="1" applyBorder="1" applyAlignment="1">
      <alignment horizontal="right" vertical="center"/>
    </xf>
    <xf numFmtId="165" fontId="4" fillId="0" borderId="33" xfId="1" applyNumberFormat="1" applyFont="1" applyFill="1" applyBorder="1" applyAlignment="1" applyProtection="1">
      <alignment horizontal="right" vertical="center"/>
      <protection locked="0"/>
    </xf>
    <xf numFmtId="166" fontId="5" fillId="0" borderId="0" xfId="0" applyNumberFormat="1" applyFont="1" applyAlignment="1" applyProtection="1">
      <alignment horizontal="left" vertical="center"/>
      <protection locked="0"/>
    </xf>
    <xf numFmtId="165" fontId="5" fillId="0" borderId="0" xfId="1" applyNumberFormat="1" applyFont="1" applyFill="1" applyBorder="1" applyAlignment="1" applyProtection="1">
      <alignment horizontal="right" vertical="center"/>
    </xf>
    <xf numFmtId="166" fontId="4" fillId="0" borderId="0" xfId="0" applyNumberFormat="1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center" vertical="center"/>
    </xf>
    <xf numFmtId="166" fontId="15" fillId="4" borderId="7" xfId="0" applyNumberFormat="1" applyFont="1" applyFill="1" applyBorder="1" applyAlignment="1" applyProtection="1">
      <alignment horizontal="left" vertical="center"/>
      <protection locked="0"/>
    </xf>
    <xf numFmtId="166" fontId="15" fillId="4" borderId="8" xfId="0" applyNumberFormat="1" applyFont="1" applyFill="1" applyBorder="1" applyAlignment="1" applyProtection="1">
      <alignment horizontal="left" vertical="center"/>
      <protection locked="0"/>
    </xf>
    <xf numFmtId="165" fontId="15" fillId="3" borderId="34" xfId="1" applyNumberFormat="1" applyFont="1" applyFill="1" applyBorder="1" applyAlignment="1" applyProtection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6" fillId="0" borderId="31" xfId="0" applyFont="1" applyBorder="1" applyAlignment="1">
      <alignment vertical="center"/>
    </xf>
    <xf numFmtId="165" fontId="5" fillId="0" borderId="25" xfId="1" applyNumberFormat="1" applyFont="1" applyFill="1" applyBorder="1" applyAlignment="1" applyProtection="1">
      <alignment horizontal="center" vertical="center"/>
    </xf>
    <xf numFmtId="165" fontId="5" fillId="0" borderId="26" xfId="1" applyNumberFormat="1" applyFont="1" applyFill="1" applyBorder="1" applyAlignment="1" applyProtection="1">
      <alignment horizontal="center" vertical="center"/>
    </xf>
  </cellXfs>
  <cellStyles count="4">
    <cellStyle name="Monétaire" xfId="1" builtinId="4"/>
    <cellStyle name="Monétaire 2" xfId="3" xr:uid="{137EE2E1-54B5-46E1-AC4A-1713364B9F00}"/>
    <cellStyle name="Normal" xfId="0" builtinId="0"/>
    <cellStyle name="Normal 2 2" xfId="2" xr:uid="{9F19883E-55C4-49C9-83B4-96D3E51BD6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283F0-3B62-40F5-8864-1FB6B179928A}">
  <dimension ref="A1:J103"/>
  <sheetViews>
    <sheetView showZeros="0" tabSelected="1" view="pageBreakPreview" zoomScaleNormal="100" zoomScaleSheetLayoutView="100" workbookViewId="0">
      <selection activeCell="I90" sqref="I90"/>
    </sheetView>
  </sheetViews>
  <sheetFormatPr baseColWidth="10" defaultRowHeight="15" x14ac:dyDescent="0.25"/>
  <cols>
    <col min="1" max="1" width="7.140625" style="32" customWidth="1"/>
    <col min="2" max="2" width="68.5703125" style="17" customWidth="1"/>
    <col min="3" max="3" width="5.7109375" style="32" customWidth="1"/>
    <col min="4" max="4" width="8.5703125" style="38" customWidth="1"/>
    <col min="5" max="6" width="14.28515625" style="38" customWidth="1"/>
    <col min="7" max="16384" width="11.42578125" style="17"/>
  </cols>
  <sheetData>
    <row r="1" spans="1:6" x14ac:dyDescent="0.25">
      <c r="A1" s="24"/>
      <c r="B1" s="25"/>
      <c r="C1" s="26"/>
      <c r="D1" s="27"/>
      <c r="E1" s="28"/>
      <c r="F1" s="28"/>
    </row>
    <row r="2" spans="1:6" x14ac:dyDescent="0.25">
      <c r="A2" s="18" t="s">
        <v>16</v>
      </c>
      <c r="C2" s="26"/>
      <c r="D2" s="27"/>
      <c r="E2" s="28"/>
      <c r="F2" s="28"/>
    </row>
    <row r="3" spans="1:6" x14ac:dyDescent="0.25">
      <c r="A3" s="24"/>
      <c r="B3" s="25"/>
      <c r="C3" s="29"/>
      <c r="D3" s="30"/>
      <c r="E3" s="31"/>
      <c r="F3" s="31"/>
    </row>
    <row r="4" spans="1:6" x14ac:dyDescent="0.25">
      <c r="A4" s="24" t="s">
        <v>0</v>
      </c>
      <c r="B4" s="18" t="s">
        <v>15</v>
      </c>
      <c r="C4" s="26"/>
      <c r="D4" s="27"/>
      <c r="E4" s="28"/>
      <c r="F4" s="20"/>
    </row>
    <row r="5" spans="1:6" x14ac:dyDescent="0.25">
      <c r="A5" s="24" t="s">
        <v>1</v>
      </c>
      <c r="B5" s="18" t="s">
        <v>74</v>
      </c>
      <c r="C5" s="26"/>
      <c r="D5" s="27"/>
      <c r="E5" s="28"/>
      <c r="F5" s="28"/>
    </row>
    <row r="6" spans="1:6" s="14" customFormat="1" x14ac:dyDescent="0.25">
      <c r="A6" s="1"/>
      <c r="B6" s="3"/>
      <c r="C6" s="6"/>
      <c r="D6" s="9"/>
      <c r="E6" s="9"/>
      <c r="F6" s="9"/>
    </row>
    <row r="7" spans="1:6" s="14" customFormat="1" x14ac:dyDescent="0.25">
      <c r="A7" s="13" t="s">
        <v>23</v>
      </c>
      <c r="B7" s="3"/>
      <c r="C7" s="6"/>
      <c r="D7" s="9"/>
      <c r="E7" s="9"/>
      <c r="F7" s="9"/>
    </row>
    <row r="8" spans="1:6" s="14" customFormat="1" ht="15.75" thickBot="1" x14ac:dyDescent="0.3">
      <c r="A8" s="1"/>
      <c r="B8" s="4"/>
      <c r="C8" s="2"/>
      <c r="D8" s="7"/>
      <c r="E8" s="8"/>
      <c r="F8" s="8"/>
    </row>
    <row r="9" spans="1:6" s="14" customFormat="1" ht="15.75" thickBot="1" x14ac:dyDescent="0.3">
      <c r="A9" s="1"/>
      <c r="B9" s="4"/>
      <c r="C9" s="2"/>
      <c r="D9" s="7"/>
      <c r="E9" s="133" t="s">
        <v>75</v>
      </c>
      <c r="F9" s="134"/>
    </row>
    <row r="10" spans="1:6" s="32" customFormat="1" x14ac:dyDescent="0.25">
      <c r="A10" s="11" t="s">
        <v>2</v>
      </c>
      <c r="B10" s="11" t="s">
        <v>3</v>
      </c>
      <c r="C10" s="12" t="s">
        <v>4</v>
      </c>
      <c r="D10" s="12" t="s">
        <v>5</v>
      </c>
      <c r="E10" s="107" t="s">
        <v>6</v>
      </c>
      <c r="F10" s="107" t="s">
        <v>7</v>
      </c>
    </row>
    <row r="11" spans="1:6" x14ac:dyDescent="0.25">
      <c r="A11" s="40"/>
      <c r="B11" s="41"/>
      <c r="C11" s="42"/>
      <c r="D11" s="43"/>
      <c r="E11" s="44"/>
      <c r="F11" s="45"/>
    </row>
    <row r="12" spans="1:6" x14ac:dyDescent="0.25">
      <c r="A12" s="46">
        <v>1</v>
      </c>
      <c r="B12" s="16" t="s">
        <v>8</v>
      </c>
      <c r="C12" s="34"/>
      <c r="D12" s="35"/>
      <c r="E12" s="36"/>
      <c r="F12" s="37"/>
    </row>
    <row r="13" spans="1:6" s="14" customFormat="1" x14ac:dyDescent="0.25">
      <c r="A13" s="78"/>
      <c r="B13" s="16"/>
      <c r="C13" s="5"/>
      <c r="D13" s="10"/>
      <c r="E13" s="67"/>
      <c r="F13" s="65"/>
    </row>
    <row r="14" spans="1:6" x14ac:dyDescent="0.25">
      <c r="A14" s="47"/>
      <c r="B14" s="33" t="s">
        <v>17</v>
      </c>
      <c r="C14" s="34"/>
      <c r="D14" s="35"/>
      <c r="E14" s="36"/>
      <c r="F14" s="37"/>
    </row>
    <row r="15" spans="1:6" s="14" customFormat="1" x14ac:dyDescent="0.25">
      <c r="A15" s="64"/>
      <c r="B15" s="15"/>
      <c r="C15" s="5"/>
      <c r="D15" s="10"/>
      <c r="E15" s="39"/>
      <c r="F15" s="65"/>
    </row>
    <row r="16" spans="1:6" s="14" customFormat="1" x14ac:dyDescent="0.25">
      <c r="A16" s="46">
        <v>2</v>
      </c>
      <c r="B16" s="16" t="s">
        <v>47</v>
      </c>
      <c r="C16" s="5"/>
      <c r="D16" s="10"/>
      <c r="E16" s="39"/>
      <c r="F16" s="65"/>
    </row>
    <row r="17" spans="1:6" s="14" customFormat="1" x14ac:dyDescent="0.25">
      <c r="A17" s="78"/>
      <c r="B17" s="16"/>
      <c r="C17" s="5"/>
      <c r="D17" s="10"/>
      <c r="E17" s="67"/>
      <c r="F17" s="65"/>
    </row>
    <row r="18" spans="1:6" s="101" customFormat="1" x14ac:dyDescent="0.25">
      <c r="A18" s="66" t="s">
        <v>14</v>
      </c>
      <c r="B18" s="102" t="s">
        <v>66</v>
      </c>
      <c r="C18" s="56" t="s">
        <v>12</v>
      </c>
      <c r="D18" s="58">
        <v>1</v>
      </c>
      <c r="E18" s="113"/>
      <c r="F18" s="114" t="s">
        <v>20</v>
      </c>
    </row>
    <row r="19" spans="1:6" s="106" customFormat="1" ht="48" x14ac:dyDescent="0.25">
      <c r="A19" s="103"/>
      <c r="B19" s="92" t="s">
        <v>67</v>
      </c>
      <c r="C19" s="103"/>
      <c r="D19" s="104"/>
      <c r="E19" s="105"/>
      <c r="F19" s="105"/>
    </row>
    <row r="20" spans="1:6" x14ac:dyDescent="0.25">
      <c r="A20" s="47"/>
      <c r="B20" s="33"/>
      <c r="C20" s="34"/>
      <c r="D20" s="35"/>
      <c r="E20" s="36"/>
      <c r="F20" s="37"/>
    </row>
    <row r="21" spans="1:6" x14ac:dyDescent="0.25">
      <c r="A21" s="46">
        <v>3</v>
      </c>
      <c r="B21" s="16" t="s">
        <v>9</v>
      </c>
      <c r="C21" s="34"/>
      <c r="D21" s="35"/>
      <c r="E21" s="36"/>
      <c r="F21" s="48"/>
    </row>
    <row r="22" spans="1:6" x14ac:dyDescent="0.25">
      <c r="A22" s="49"/>
      <c r="B22" s="33"/>
      <c r="C22" s="34"/>
      <c r="D22" s="35"/>
      <c r="E22" s="36"/>
      <c r="F22" s="45"/>
    </row>
    <row r="23" spans="1:6" x14ac:dyDescent="0.25">
      <c r="A23" s="46">
        <v>3.1</v>
      </c>
      <c r="B23" s="16" t="s">
        <v>41</v>
      </c>
      <c r="C23" s="50"/>
      <c r="D23" s="51"/>
      <c r="E23" s="52"/>
      <c r="F23" s="52"/>
    </row>
    <row r="24" spans="1:6" x14ac:dyDescent="0.25">
      <c r="A24" s="53"/>
      <c r="B24" s="54"/>
      <c r="C24" s="50"/>
      <c r="D24" s="51"/>
      <c r="E24" s="52"/>
      <c r="F24" s="52"/>
    </row>
    <row r="25" spans="1:6" x14ac:dyDescent="0.25">
      <c r="A25" s="87"/>
      <c r="B25" s="88" t="s">
        <v>46</v>
      </c>
      <c r="C25" s="83"/>
      <c r="D25" s="84"/>
      <c r="E25" s="85"/>
      <c r="F25" s="85"/>
    </row>
    <row r="26" spans="1:6" x14ac:dyDescent="0.25">
      <c r="A26" s="50" t="s">
        <v>48</v>
      </c>
      <c r="B26" s="55" t="s">
        <v>24</v>
      </c>
      <c r="C26" s="50" t="s">
        <v>13</v>
      </c>
      <c r="D26" s="51">
        <v>1</v>
      </c>
      <c r="E26" s="112"/>
      <c r="F26" s="120">
        <f>D26*E26</f>
        <v>0</v>
      </c>
    </row>
    <row r="27" spans="1:6" ht="7.5" customHeight="1" x14ac:dyDescent="0.25">
      <c r="A27" s="108"/>
      <c r="B27" s="109"/>
      <c r="C27" s="108"/>
      <c r="D27" s="110"/>
      <c r="E27" s="111"/>
      <c r="F27" s="111"/>
    </row>
    <row r="28" spans="1:6" x14ac:dyDescent="0.25">
      <c r="A28" s="50" t="s">
        <v>49</v>
      </c>
      <c r="B28" s="55" t="s">
        <v>18</v>
      </c>
      <c r="C28" s="50" t="s">
        <v>10</v>
      </c>
      <c r="D28" s="51">
        <f>ROUND((4.12+0.3)*2, 0)</f>
        <v>9</v>
      </c>
      <c r="E28" s="112"/>
      <c r="F28" s="120">
        <f>D28*E28</f>
        <v>0</v>
      </c>
    </row>
    <row r="29" spans="1:6" x14ac:dyDescent="0.25">
      <c r="A29" s="79"/>
      <c r="B29" s="82"/>
      <c r="C29" s="79"/>
      <c r="D29" s="80"/>
      <c r="E29" s="81"/>
      <c r="F29" s="81"/>
    </row>
    <row r="30" spans="1:6" x14ac:dyDescent="0.25">
      <c r="A30" s="83"/>
      <c r="B30" s="88" t="s">
        <v>34</v>
      </c>
      <c r="C30" s="83"/>
      <c r="D30" s="84"/>
      <c r="E30" s="85"/>
      <c r="F30" s="85"/>
    </row>
    <row r="31" spans="1:6" x14ac:dyDescent="0.25">
      <c r="A31" s="75" t="s">
        <v>50</v>
      </c>
      <c r="B31" s="76" t="s">
        <v>35</v>
      </c>
      <c r="C31" s="75" t="s">
        <v>11</v>
      </c>
      <c r="D31" s="77">
        <v>8</v>
      </c>
      <c r="E31" s="112"/>
      <c r="F31" s="120">
        <f t="shared" ref="F31" si="0">D31*E31</f>
        <v>0</v>
      </c>
    </row>
    <row r="32" spans="1:6" ht="7.5" customHeight="1" x14ac:dyDescent="0.25">
      <c r="A32" s="108"/>
      <c r="B32" s="109"/>
      <c r="C32" s="108"/>
      <c r="D32" s="110"/>
      <c r="E32" s="111"/>
      <c r="F32" s="111"/>
    </row>
    <row r="33" spans="1:6" x14ac:dyDescent="0.25">
      <c r="A33" s="75" t="s">
        <v>51</v>
      </c>
      <c r="B33" s="76" t="s">
        <v>36</v>
      </c>
      <c r="C33" s="75" t="s">
        <v>11</v>
      </c>
      <c r="D33" s="77">
        <v>19</v>
      </c>
      <c r="E33" s="112"/>
      <c r="F33" s="120">
        <f t="shared" ref="F33:F39" si="1">D33*E33</f>
        <v>0</v>
      </c>
    </row>
    <row r="34" spans="1:6" ht="7.5" customHeight="1" x14ac:dyDescent="0.25">
      <c r="A34" s="108"/>
      <c r="B34" s="109"/>
      <c r="C34" s="108"/>
      <c r="D34" s="110"/>
      <c r="E34" s="111"/>
      <c r="F34" s="111"/>
    </row>
    <row r="35" spans="1:6" x14ac:dyDescent="0.25">
      <c r="A35" s="75" t="s">
        <v>52</v>
      </c>
      <c r="B35" s="76" t="s">
        <v>37</v>
      </c>
      <c r="C35" s="75" t="s">
        <v>13</v>
      </c>
      <c r="D35" s="77">
        <v>1</v>
      </c>
      <c r="E35" s="112"/>
      <c r="F35" s="120">
        <f t="shared" si="1"/>
        <v>0</v>
      </c>
    </row>
    <row r="36" spans="1:6" ht="7.5" customHeight="1" x14ac:dyDescent="0.25">
      <c r="A36" s="108"/>
      <c r="B36" s="109"/>
      <c r="C36" s="108"/>
      <c r="D36" s="110"/>
      <c r="E36" s="111"/>
      <c r="F36" s="111"/>
    </row>
    <row r="37" spans="1:6" x14ac:dyDescent="0.25">
      <c r="A37" s="79" t="s">
        <v>53</v>
      </c>
      <c r="B37" s="76" t="s">
        <v>38</v>
      </c>
      <c r="C37" s="79" t="s">
        <v>11</v>
      </c>
      <c r="D37" s="80">
        <v>2</v>
      </c>
      <c r="E37" s="112"/>
      <c r="F37" s="120">
        <f t="shared" si="1"/>
        <v>0</v>
      </c>
    </row>
    <row r="38" spans="1:6" ht="7.5" customHeight="1" x14ac:dyDescent="0.25">
      <c r="A38" s="108"/>
      <c r="B38" s="109"/>
      <c r="C38" s="108"/>
      <c r="D38" s="110"/>
      <c r="E38" s="111"/>
      <c r="F38" s="111"/>
    </row>
    <row r="39" spans="1:6" x14ac:dyDescent="0.25">
      <c r="A39" s="79" t="s">
        <v>54</v>
      </c>
      <c r="B39" s="76" t="s">
        <v>39</v>
      </c>
      <c r="C39" s="79" t="s">
        <v>13</v>
      </c>
      <c r="D39" s="80">
        <v>1</v>
      </c>
      <c r="E39" s="112"/>
      <c r="F39" s="120">
        <f t="shared" si="1"/>
        <v>0</v>
      </c>
    </row>
    <row r="40" spans="1:6" x14ac:dyDescent="0.25">
      <c r="A40" s="79"/>
      <c r="B40" s="82"/>
      <c r="C40" s="79"/>
      <c r="D40" s="80"/>
      <c r="E40" s="81"/>
      <c r="F40" s="81"/>
    </row>
    <row r="41" spans="1:6" x14ac:dyDescent="0.25">
      <c r="A41" s="83"/>
      <c r="B41" s="88" t="s">
        <v>30</v>
      </c>
      <c r="C41" s="83"/>
      <c r="D41" s="84"/>
      <c r="E41" s="85"/>
      <c r="F41" s="85"/>
    </row>
    <row r="42" spans="1:6" x14ac:dyDescent="0.25">
      <c r="A42" s="50" t="s">
        <v>55</v>
      </c>
      <c r="B42" s="55" t="s">
        <v>26</v>
      </c>
      <c r="C42" s="50" t="s">
        <v>13</v>
      </c>
      <c r="D42" s="51">
        <v>1</v>
      </c>
      <c r="E42" s="112"/>
      <c r="F42" s="120">
        <f>D42*E42</f>
        <v>0</v>
      </c>
    </row>
    <row r="43" spans="1:6" ht="7.5" customHeight="1" x14ac:dyDescent="0.25">
      <c r="A43" s="108"/>
      <c r="B43" s="109"/>
      <c r="C43" s="108"/>
      <c r="D43" s="110"/>
      <c r="E43" s="111"/>
      <c r="F43" s="111"/>
    </row>
    <row r="44" spans="1:6" x14ac:dyDescent="0.25">
      <c r="A44" s="50" t="s">
        <v>56</v>
      </c>
      <c r="B44" s="55" t="s">
        <v>25</v>
      </c>
      <c r="C44" s="50" t="s">
        <v>12</v>
      </c>
      <c r="D44" s="51">
        <v>1</v>
      </c>
      <c r="E44" s="112"/>
      <c r="F44" s="120">
        <f>D44*E44</f>
        <v>0</v>
      </c>
    </row>
    <row r="45" spans="1:6" ht="7.5" customHeight="1" x14ac:dyDescent="0.25">
      <c r="A45" s="108"/>
      <c r="B45" s="109"/>
      <c r="C45" s="108"/>
      <c r="D45" s="110"/>
      <c r="E45" s="111"/>
      <c r="F45" s="111"/>
    </row>
    <row r="46" spans="1:6" x14ac:dyDescent="0.25">
      <c r="A46" s="50" t="s">
        <v>57</v>
      </c>
      <c r="B46" s="86" t="s">
        <v>29</v>
      </c>
      <c r="C46" s="50" t="s">
        <v>12</v>
      </c>
      <c r="D46" s="51">
        <v>1</v>
      </c>
      <c r="E46" s="112"/>
      <c r="F46" s="120">
        <f>D46*E46</f>
        <v>0</v>
      </c>
    </row>
    <row r="47" spans="1:6" x14ac:dyDescent="0.25">
      <c r="A47" s="79"/>
      <c r="B47" s="82"/>
      <c r="C47" s="79"/>
      <c r="D47" s="80"/>
      <c r="E47" s="81"/>
      <c r="F47" s="81"/>
    </row>
    <row r="48" spans="1:6" x14ac:dyDescent="0.25">
      <c r="A48" s="83"/>
      <c r="B48" s="88" t="s">
        <v>27</v>
      </c>
      <c r="C48" s="83"/>
      <c r="D48" s="84"/>
      <c r="E48" s="85"/>
      <c r="F48" s="85"/>
    </row>
    <row r="49" spans="1:6" x14ac:dyDescent="0.25">
      <c r="A49" s="50" t="s">
        <v>58</v>
      </c>
      <c r="B49" s="15" t="s">
        <v>27</v>
      </c>
      <c r="C49" s="50" t="s">
        <v>12</v>
      </c>
      <c r="D49" s="51">
        <v>1</v>
      </c>
      <c r="E49" s="112"/>
      <c r="F49" s="120">
        <f>D49*E49</f>
        <v>0</v>
      </c>
    </row>
    <row r="50" spans="1:6" x14ac:dyDescent="0.25">
      <c r="A50" s="79"/>
      <c r="B50" s="82"/>
      <c r="C50" s="79"/>
      <c r="D50" s="80"/>
      <c r="E50" s="81"/>
      <c r="F50" s="81"/>
    </row>
    <row r="51" spans="1:6" x14ac:dyDescent="0.25">
      <c r="A51" s="89"/>
      <c r="B51" s="97" t="s">
        <v>32</v>
      </c>
      <c r="C51" s="89"/>
      <c r="D51" s="90"/>
      <c r="E51" s="91"/>
      <c r="F51" s="91"/>
    </row>
    <row r="52" spans="1:6" x14ac:dyDescent="0.25">
      <c r="A52" s="56" t="s">
        <v>14</v>
      </c>
      <c r="B52" s="19" t="s">
        <v>44</v>
      </c>
      <c r="C52" s="56" t="s">
        <v>12</v>
      </c>
      <c r="D52" s="58">
        <v>1</v>
      </c>
      <c r="E52" s="119"/>
      <c r="F52" s="114" t="s">
        <v>42</v>
      </c>
    </row>
    <row r="53" spans="1:6" ht="7.5" customHeight="1" x14ac:dyDescent="0.25">
      <c r="A53" s="108"/>
      <c r="B53" s="109"/>
      <c r="C53" s="108"/>
      <c r="D53" s="110"/>
      <c r="E53" s="111"/>
      <c r="F53" s="111"/>
    </row>
    <row r="54" spans="1:6" x14ac:dyDescent="0.25">
      <c r="A54" s="98" t="s">
        <v>14</v>
      </c>
      <c r="B54" s="99" t="s">
        <v>45</v>
      </c>
      <c r="C54" s="98" t="s">
        <v>12</v>
      </c>
      <c r="D54" s="100">
        <v>1</v>
      </c>
      <c r="E54" s="115"/>
      <c r="F54" s="114" t="s">
        <v>42</v>
      </c>
    </row>
    <row r="55" spans="1:6" x14ac:dyDescent="0.25">
      <c r="A55" s="50"/>
      <c r="B55" s="55"/>
      <c r="C55" s="50"/>
      <c r="D55" s="51"/>
      <c r="E55" s="52"/>
      <c r="F55" s="52"/>
    </row>
    <row r="56" spans="1:6" s="72" customFormat="1" x14ac:dyDescent="0.25">
      <c r="A56" s="69"/>
      <c r="B56" s="16"/>
      <c r="C56" s="70"/>
      <c r="D56" s="71"/>
      <c r="E56" s="73" t="s">
        <v>21</v>
      </c>
      <c r="F56" s="74">
        <f>SUM(F23:F55)</f>
        <v>0</v>
      </c>
    </row>
    <row r="57" spans="1:6" x14ac:dyDescent="0.25">
      <c r="A57" s="50"/>
      <c r="B57" s="55"/>
      <c r="C57" s="50"/>
      <c r="D57" s="51"/>
      <c r="E57" s="52"/>
      <c r="F57" s="52"/>
    </row>
    <row r="58" spans="1:6" x14ac:dyDescent="0.25">
      <c r="A58" s="46">
        <v>3.2</v>
      </c>
      <c r="B58" s="16" t="s">
        <v>28</v>
      </c>
      <c r="C58" s="50"/>
      <c r="D58" s="51"/>
      <c r="E58" s="52"/>
      <c r="F58" s="52"/>
    </row>
    <row r="59" spans="1:6" x14ac:dyDescent="0.25">
      <c r="A59" s="53"/>
      <c r="B59" s="54"/>
      <c r="C59" s="50"/>
      <c r="D59" s="51"/>
      <c r="E59" s="52"/>
      <c r="F59" s="52"/>
    </row>
    <row r="60" spans="1:6" x14ac:dyDescent="0.25">
      <c r="A60" s="50" t="s">
        <v>59</v>
      </c>
      <c r="B60" s="55" t="s">
        <v>26</v>
      </c>
      <c r="C60" s="50" t="s">
        <v>13</v>
      </c>
      <c r="D60" s="51">
        <v>1</v>
      </c>
      <c r="E60" s="112"/>
      <c r="F60" s="120">
        <f t="shared" ref="F60:F68" si="2">D60*E60</f>
        <v>0</v>
      </c>
    </row>
    <row r="61" spans="1:6" ht="7.5" customHeight="1" x14ac:dyDescent="0.25">
      <c r="A61" s="108"/>
      <c r="B61" s="109"/>
      <c r="C61" s="108"/>
      <c r="D61" s="110"/>
      <c r="E61" s="111"/>
      <c r="F61" s="111"/>
    </row>
    <row r="62" spans="1:6" x14ac:dyDescent="0.25">
      <c r="A62" s="50" t="s">
        <v>60</v>
      </c>
      <c r="B62" s="55" t="s">
        <v>25</v>
      </c>
      <c r="C62" s="50" t="s">
        <v>12</v>
      </c>
      <c r="D62" s="51">
        <v>1</v>
      </c>
      <c r="E62" s="112"/>
      <c r="F62" s="120">
        <f t="shared" si="2"/>
        <v>0</v>
      </c>
    </row>
    <row r="63" spans="1:6" ht="7.5" customHeight="1" x14ac:dyDescent="0.25">
      <c r="A63" s="108"/>
      <c r="B63" s="109"/>
      <c r="C63" s="108"/>
      <c r="D63" s="110"/>
      <c r="E63" s="111"/>
      <c r="F63" s="111"/>
    </row>
    <row r="64" spans="1:6" x14ac:dyDescent="0.25">
      <c r="A64" s="50" t="s">
        <v>61</v>
      </c>
      <c r="B64" s="86" t="s">
        <v>29</v>
      </c>
      <c r="C64" s="50" t="s">
        <v>12</v>
      </c>
      <c r="D64" s="51">
        <v>1</v>
      </c>
      <c r="E64" s="112"/>
      <c r="F64" s="120">
        <f t="shared" si="2"/>
        <v>0</v>
      </c>
    </row>
    <row r="65" spans="1:6" ht="7.5" customHeight="1" x14ac:dyDescent="0.25">
      <c r="A65" s="108"/>
      <c r="B65" s="109"/>
      <c r="C65" s="108"/>
      <c r="D65" s="110"/>
      <c r="E65" s="111"/>
      <c r="F65" s="111"/>
    </row>
    <row r="66" spans="1:6" x14ac:dyDescent="0.25">
      <c r="A66" s="50" t="s">
        <v>62</v>
      </c>
      <c r="B66" s="76" t="s">
        <v>22</v>
      </c>
      <c r="C66" s="75" t="s">
        <v>10</v>
      </c>
      <c r="D66" s="77">
        <v>3</v>
      </c>
      <c r="E66" s="112"/>
      <c r="F66" s="120">
        <f>D66*E66</f>
        <v>0</v>
      </c>
    </row>
    <row r="67" spans="1:6" ht="7.5" customHeight="1" x14ac:dyDescent="0.25">
      <c r="A67" s="108"/>
      <c r="B67" s="109"/>
      <c r="C67" s="108"/>
      <c r="D67" s="110"/>
      <c r="E67" s="111"/>
      <c r="F67" s="111"/>
    </row>
    <row r="68" spans="1:6" x14ac:dyDescent="0.25">
      <c r="A68" s="50" t="s">
        <v>71</v>
      </c>
      <c r="B68" s="55" t="s">
        <v>33</v>
      </c>
      <c r="C68" s="50" t="s">
        <v>12</v>
      </c>
      <c r="D68" s="51">
        <v>2</v>
      </c>
      <c r="E68" s="112"/>
      <c r="F68" s="120">
        <f t="shared" si="2"/>
        <v>0</v>
      </c>
    </row>
    <row r="69" spans="1:6" ht="7.5" customHeight="1" x14ac:dyDescent="0.25">
      <c r="A69" s="108"/>
      <c r="B69" s="109"/>
      <c r="C69" s="108"/>
      <c r="D69" s="110"/>
      <c r="E69" s="111"/>
      <c r="F69" s="111"/>
    </row>
    <row r="70" spans="1:6" x14ac:dyDescent="0.25">
      <c r="A70" s="50" t="s">
        <v>68</v>
      </c>
      <c r="B70" s="55" t="s">
        <v>70</v>
      </c>
      <c r="C70" s="50" t="s">
        <v>10</v>
      </c>
      <c r="D70" s="51">
        <v>5</v>
      </c>
      <c r="E70" s="112"/>
      <c r="F70" s="120">
        <f t="shared" ref="F70" si="3">D70*E70</f>
        <v>0</v>
      </c>
    </row>
    <row r="71" spans="1:6" ht="7.5" customHeight="1" x14ac:dyDescent="0.25">
      <c r="A71" s="108"/>
      <c r="B71" s="109"/>
      <c r="C71" s="108"/>
      <c r="D71" s="110"/>
      <c r="E71" s="111"/>
      <c r="F71" s="111"/>
    </row>
    <row r="72" spans="1:6" x14ac:dyDescent="0.25">
      <c r="A72" s="50" t="s">
        <v>69</v>
      </c>
      <c r="B72" s="118" t="s">
        <v>83</v>
      </c>
      <c r="C72" s="50" t="s">
        <v>10</v>
      </c>
      <c r="D72" s="51">
        <v>15</v>
      </c>
      <c r="E72" s="112"/>
      <c r="F72" s="120">
        <f t="shared" ref="F72" si="4">D72*E72</f>
        <v>0</v>
      </c>
    </row>
    <row r="73" spans="1:6" x14ac:dyDescent="0.25">
      <c r="A73" s="50"/>
      <c r="B73" s="55"/>
      <c r="C73" s="50"/>
      <c r="D73" s="51"/>
      <c r="E73" s="52"/>
      <c r="F73" s="52"/>
    </row>
    <row r="74" spans="1:6" s="72" customFormat="1" x14ac:dyDescent="0.25">
      <c r="A74" s="69"/>
      <c r="B74" s="16"/>
      <c r="C74" s="70"/>
      <c r="D74" s="71"/>
      <c r="E74" s="73" t="s">
        <v>21</v>
      </c>
      <c r="F74" s="74">
        <f>SUM(F58:F73)</f>
        <v>0</v>
      </c>
    </row>
    <row r="75" spans="1:6" x14ac:dyDescent="0.25">
      <c r="A75" s="50"/>
      <c r="B75" s="55"/>
      <c r="C75" s="50"/>
      <c r="D75" s="51"/>
      <c r="E75" s="52"/>
      <c r="F75" s="52"/>
    </row>
    <row r="76" spans="1:6" x14ac:dyDescent="0.25">
      <c r="A76" s="46">
        <v>3.3</v>
      </c>
      <c r="B76" s="16" t="s">
        <v>19</v>
      </c>
      <c r="C76" s="50"/>
      <c r="D76" s="51"/>
      <c r="E76" s="52"/>
      <c r="F76" s="52"/>
    </row>
    <row r="77" spans="1:6" x14ac:dyDescent="0.25">
      <c r="A77" s="53"/>
      <c r="B77" s="54"/>
      <c r="C77" s="50"/>
      <c r="D77" s="51"/>
      <c r="E77" s="52"/>
      <c r="F77" s="52"/>
    </row>
    <row r="78" spans="1:6" x14ac:dyDescent="0.25">
      <c r="A78" s="87"/>
      <c r="B78" s="88" t="s">
        <v>31</v>
      </c>
      <c r="C78" s="83"/>
      <c r="D78" s="84"/>
      <c r="E78" s="85"/>
      <c r="F78" s="85"/>
    </row>
    <row r="79" spans="1:6" x14ac:dyDescent="0.25">
      <c r="A79" s="50" t="s">
        <v>63</v>
      </c>
      <c r="B79" s="55" t="s">
        <v>24</v>
      </c>
      <c r="C79" s="50" t="s">
        <v>13</v>
      </c>
      <c r="D79" s="51">
        <v>1</v>
      </c>
      <c r="E79" s="112"/>
      <c r="F79" s="120">
        <f t="shared" ref="F79:F81" si="5">D79*E79</f>
        <v>0</v>
      </c>
    </row>
    <row r="80" spans="1:6" ht="7.5" customHeight="1" x14ac:dyDescent="0.25">
      <c r="A80" s="108"/>
      <c r="B80" s="109"/>
      <c r="C80" s="108"/>
      <c r="D80" s="110"/>
      <c r="E80" s="111"/>
      <c r="F80" s="111"/>
    </row>
    <row r="81" spans="1:6" x14ac:dyDescent="0.25">
      <c r="A81" s="50" t="s">
        <v>64</v>
      </c>
      <c r="B81" s="55" t="s">
        <v>18</v>
      </c>
      <c r="C81" s="50" t="s">
        <v>10</v>
      </c>
      <c r="D81" s="51">
        <f>ROUND((3.28+0.3*2)*2, 0)</f>
        <v>8</v>
      </c>
      <c r="E81" s="112"/>
      <c r="F81" s="120">
        <f t="shared" si="5"/>
        <v>0</v>
      </c>
    </row>
    <row r="82" spans="1:6" ht="7.5" customHeight="1" x14ac:dyDescent="0.25">
      <c r="A82" s="108"/>
      <c r="B82" s="109"/>
      <c r="C82" s="108"/>
      <c r="D82" s="110"/>
      <c r="E82" s="111"/>
      <c r="F82" s="111"/>
    </row>
    <row r="83" spans="1:6" x14ac:dyDescent="0.25">
      <c r="A83" s="50" t="s">
        <v>65</v>
      </c>
      <c r="B83" s="76" t="s">
        <v>22</v>
      </c>
      <c r="C83" s="75" t="s">
        <v>10</v>
      </c>
      <c r="D83" s="77">
        <v>2.2000000000000002</v>
      </c>
      <c r="E83" s="112"/>
      <c r="F83" s="120">
        <f>D83*E83</f>
        <v>0</v>
      </c>
    </row>
    <row r="84" spans="1:6" s="72" customFormat="1" x14ac:dyDescent="0.25">
      <c r="A84" s="87"/>
      <c r="B84" s="82"/>
      <c r="C84" s="70"/>
      <c r="D84" s="71"/>
      <c r="E84" s="81"/>
      <c r="F84" s="81"/>
    </row>
    <row r="85" spans="1:6" s="72" customFormat="1" x14ac:dyDescent="0.25">
      <c r="A85" s="87"/>
      <c r="B85" s="88" t="s">
        <v>40</v>
      </c>
      <c r="C85" s="70"/>
      <c r="D85" s="71"/>
      <c r="E85" s="81"/>
      <c r="F85" s="81"/>
    </row>
    <row r="86" spans="1:6" x14ac:dyDescent="0.25">
      <c r="A86" s="56" t="s">
        <v>14</v>
      </c>
      <c r="B86" s="57" t="s">
        <v>43</v>
      </c>
      <c r="C86" s="56" t="s">
        <v>12</v>
      </c>
      <c r="D86" s="58">
        <v>1</v>
      </c>
      <c r="E86" s="115"/>
      <c r="F86" s="114" t="s">
        <v>20</v>
      </c>
    </row>
    <row r="87" spans="1:6" ht="7.5" customHeight="1" x14ac:dyDescent="0.25">
      <c r="A87" s="108"/>
      <c r="B87" s="109"/>
      <c r="C87" s="108"/>
      <c r="D87" s="110"/>
      <c r="E87" s="111"/>
      <c r="F87" s="111"/>
    </row>
    <row r="88" spans="1:6" x14ac:dyDescent="0.25">
      <c r="A88" s="50" t="s">
        <v>72</v>
      </c>
      <c r="B88" s="55" t="s">
        <v>81</v>
      </c>
      <c r="C88" s="50" t="s">
        <v>10</v>
      </c>
      <c r="D88" s="51">
        <f>ROUND((20*1.9+3*1.42+1*0.95),0)</f>
        <v>43</v>
      </c>
      <c r="E88" s="112"/>
      <c r="F88" s="120">
        <f>D88*E88</f>
        <v>0</v>
      </c>
    </row>
    <row r="89" spans="1:6" ht="7.5" customHeight="1" x14ac:dyDescent="0.25">
      <c r="A89" s="108"/>
      <c r="B89" s="109"/>
      <c r="C89" s="108"/>
      <c r="D89" s="110"/>
      <c r="E89" s="111"/>
      <c r="F89" s="111"/>
    </row>
    <row r="90" spans="1:6" s="96" customFormat="1" x14ac:dyDescent="0.25">
      <c r="A90" s="93" t="s">
        <v>73</v>
      </c>
      <c r="B90" s="94" t="s">
        <v>82</v>
      </c>
      <c r="C90" s="93" t="s">
        <v>10</v>
      </c>
      <c r="D90" s="95">
        <f>D88</f>
        <v>43</v>
      </c>
      <c r="E90" s="116"/>
      <c r="F90" s="120">
        <f>D90*E90</f>
        <v>0</v>
      </c>
    </row>
    <row r="91" spans="1:6" x14ac:dyDescent="0.25">
      <c r="A91" s="79"/>
      <c r="B91" s="118"/>
      <c r="C91" s="79"/>
      <c r="D91" s="80"/>
      <c r="E91" s="52"/>
      <c r="F91" s="52"/>
    </row>
    <row r="92" spans="1:6" s="72" customFormat="1" x14ac:dyDescent="0.25">
      <c r="A92" s="78"/>
      <c r="B92" s="16"/>
      <c r="C92" s="70"/>
      <c r="D92" s="71"/>
      <c r="E92" s="73" t="s">
        <v>76</v>
      </c>
      <c r="F92" s="74">
        <f>SUM(F76:F88)</f>
        <v>0</v>
      </c>
    </row>
    <row r="93" spans="1:6" s="72" customFormat="1" x14ac:dyDescent="0.25">
      <c r="A93" s="78"/>
      <c r="B93" s="16"/>
      <c r="C93" s="70"/>
      <c r="D93" s="71"/>
      <c r="E93" s="73" t="s">
        <v>77</v>
      </c>
      <c r="F93" s="74">
        <f>SUM(F76:F86)+F90</f>
        <v>0</v>
      </c>
    </row>
    <row r="94" spans="1:6" x14ac:dyDescent="0.25">
      <c r="A94" s="59"/>
      <c r="B94" s="60"/>
      <c r="C94" s="61"/>
      <c r="D94" s="62"/>
      <c r="E94" s="63"/>
      <c r="F94" s="63"/>
    </row>
    <row r="95" spans="1:6" x14ac:dyDescent="0.25">
      <c r="A95" s="1"/>
      <c r="B95" s="4"/>
      <c r="C95" s="2"/>
      <c r="D95" s="21" t="s">
        <v>76</v>
      </c>
      <c r="E95" s="22"/>
      <c r="F95" s="23">
        <f>F56+F74+F92</f>
        <v>0</v>
      </c>
    </row>
    <row r="96" spans="1:6" s="68" customFormat="1" x14ac:dyDescent="0.25">
      <c r="A96" s="124"/>
      <c r="B96" s="125"/>
      <c r="C96" s="126"/>
      <c r="D96" s="127" t="s">
        <v>77</v>
      </c>
      <c r="E96" s="128"/>
      <c r="F96" s="129">
        <f>F56+F74+F93</f>
        <v>0</v>
      </c>
    </row>
    <row r="97" spans="1:6" s="14" customFormat="1" x14ac:dyDescent="0.25">
      <c r="A97" s="1"/>
      <c r="B97" s="4"/>
      <c r="C97" s="2"/>
      <c r="D97" s="123" t="s">
        <v>80</v>
      </c>
      <c r="E97" s="121"/>
      <c r="F97" s="122"/>
    </row>
    <row r="98" spans="1:6" s="14" customFormat="1" x14ac:dyDescent="0.25">
      <c r="A98" s="1"/>
      <c r="B98" s="4"/>
      <c r="C98" s="32"/>
      <c r="D98" s="38"/>
      <c r="E98" s="38"/>
      <c r="F98" s="38"/>
    </row>
    <row r="99" spans="1:6" s="14" customFormat="1" x14ac:dyDescent="0.25">
      <c r="A99" s="1"/>
      <c r="B99" s="4" t="s">
        <v>78</v>
      </c>
      <c r="C99" s="32"/>
      <c r="D99" s="38"/>
      <c r="E99" s="38"/>
      <c r="F99" s="38"/>
    </row>
    <row r="100" spans="1:6" s="14" customFormat="1" x14ac:dyDescent="0.25">
      <c r="A100" s="1"/>
      <c r="B100" s="117"/>
      <c r="C100" s="32"/>
      <c r="D100" s="38"/>
      <c r="E100" s="38"/>
      <c r="F100" s="38"/>
    </row>
    <row r="101" spans="1:6" s="68" customFormat="1" x14ac:dyDescent="0.25">
      <c r="A101" s="124"/>
      <c r="B101" s="125" t="s">
        <v>79</v>
      </c>
      <c r="C101" s="130"/>
      <c r="D101" s="131"/>
      <c r="E101" s="131"/>
      <c r="F101" s="131"/>
    </row>
    <row r="102" spans="1:6" s="68" customFormat="1" x14ac:dyDescent="0.25">
      <c r="A102" s="124"/>
      <c r="B102" s="132"/>
      <c r="C102" s="130"/>
      <c r="D102" s="131"/>
      <c r="E102" s="131"/>
      <c r="F102" s="131"/>
    </row>
    <row r="103" spans="1:6" s="14" customFormat="1" x14ac:dyDescent="0.25">
      <c r="A103" s="1"/>
      <c r="B103" s="4"/>
      <c r="C103" s="2"/>
      <c r="D103" s="7"/>
      <c r="E103" s="8"/>
      <c r="F103" s="8"/>
    </row>
  </sheetData>
  <mergeCells count="1">
    <mergeCell ref="E9:F9"/>
  </mergeCells>
  <printOptions horizontalCentered="1"/>
  <pageMargins left="0.59055118110236227" right="0.59055118110236227" top="0.39370078740157483" bottom="0.39370078740157483" header="0.31496062992125984" footer="0.31496062992125984"/>
  <pageSetup paperSize="9" scale="75" orientation="portrait" r:id="rId1"/>
  <rowBreaks count="1" manualBreakCount="1">
    <brk id="5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02_META_DPGF</vt:lpstr>
      <vt:lpstr>'02_META_DPGF'!Zone_d_impression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CROCI</dc:creator>
  <cp:lastModifiedBy>Sébastien MURE</cp:lastModifiedBy>
  <cp:lastPrinted>2025-10-29T18:47:18Z</cp:lastPrinted>
  <dcterms:created xsi:type="dcterms:W3CDTF">2025-05-27T05:19:55Z</dcterms:created>
  <dcterms:modified xsi:type="dcterms:W3CDTF">2025-10-29T23:26:18Z</dcterms:modified>
</cp:coreProperties>
</file>